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3\АНАЛИТИКА К ЗАКОНОПРОЕКТАМ\7 сессия\"/>
    </mc:Choice>
  </mc:AlternateContent>
  <bookViews>
    <workbookView xWindow="0" yWindow="0" windowWidth="28800" windowHeight="10635"/>
  </bookViews>
  <sheets>
    <sheet name="Лист1" sheetId="1" r:id="rId1"/>
  </sheets>
  <definedNames>
    <definedName name="_xlnm._FilterDatabase" localSheetId="0" hidden="1">Лист1!$A$6:$M$39</definedName>
    <definedName name="_xlnm.Print_Titles" localSheetId="0">Лист1!$5:$6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39" i="1" l="1"/>
  <c r="I37" i="1"/>
  <c r="G39" i="1"/>
  <c r="E39" i="1"/>
  <c r="F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I21" i="1"/>
  <c r="F21" i="1"/>
  <c r="H21" i="1" s="1"/>
  <c r="J21" i="1" s="1"/>
  <c r="I20" i="1"/>
  <c r="F20" i="1"/>
  <c r="H20" i="1" s="1"/>
  <c r="J20" i="1" s="1"/>
  <c r="I19" i="1"/>
  <c r="F19" i="1"/>
  <c r="H19" i="1" s="1"/>
  <c r="J19" i="1" s="1"/>
  <c r="I18" i="1"/>
  <c r="F18" i="1"/>
  <c r="H18" i="1" s="1"/>
  <c r="J18" i="1" s="1"/>
  <c r="I17" i="1"/>
  <c r="F17" i="1"/>
  <c r="H17" i="1" s="1"/>
  <c r="J17" i="1" s="1"/>
  <c r="I16" i="1"/>
  <c r="F16" i="1"/>
  <c r="H16" i="1" s="1"/>
  <c r="J16" i="1" s="1"/>
  <c r="I15" i="1"/>
  <c r="F15" i="1"/>
  <c r="H15" i="1" s="1"/>
  <c r="J15" i="1" s="1"/>
  <c r="I14" i="1"/>
  <c r="F14" i="1"/>
  <c r="H14" i="1" s="1"/>
  <c r="J14" i="1" s="1"/>
  <c r="I13" i="1"/>
  <c r="F13" i="1"/>
  <c r="H13" i="1" s="1"/>
  <c r="J13" i="1" s="1"/>
  <c r="I12" i="1"/>
  <c r="F12" i="1"/>
  <c r="H12" i="1" s="1"/>
  <c r="J12" i="1" s="1"/>
  <c r="I11" i="1"/>
  <c r="F11" i="1"/>
  <c r="H11" i="1" s="1"/>
  <c r="J11" i="1" s="1"/>
  <c r="F10" i="1"/>
  <c r="H10" i="1" s="1"/>
  <c r="I9" i="1"/>
  <c r="F9" i="1"/>
  <c r="H9" i="1" s="1"/>
  <c r="J9" i="1" s="1"/>
  <c r="I8" i="1"/>
  <c r="F8" i="1"/>
  <c r="H8" i="1" s="1"/>
  <c r="J8" i="1" s="1"/>
  <c r="I7" i="1"/>
  <c r="F7" i="1"/>
  <c r="H7" i="1" s="1"/>
  <c r="J7" i="1" s="1"/>
  <c r="J23" i="1" l="1"/>
  <c r="I23" i="1"/>
  <c r="J25" i="1"/>
  <c r="I25" i="1"/>
  <c r="J27" i="1"/>
  <c r="I27" i="1"/>
  <c r="J29" i="1"/>
  <c r="I29" i="1"/>
  <c r="J31" i="1"/>
  <c r="I31" i="1"/>
  <c r="J33" i="1"/>
  <c r="I33" i="1"/>
  <c r="J35" i="1"/>
  <c r="I35" i="1"/>
  <c r="H39" i="1"/>
  <c r="J22" i="1"/>
  <c r="I22" i="1"/>
  <c r="J24" i="1"/>
  <c r="I24" i="1"/>
  <c r="J26" i="1"/>
  <c r="I26" i="1"/>
  <c r="J28" i="1"/>
  <c r="I28" i="1"/>
  <c r="J30" i="1"/>
  <c r="I30" i="1"/>
  <c r="J32" i="1"/>
  <c r="I32" i="1"/>
  <c r="J34" i="1"/>
  <c r="I34" i="1"/>
  <c r="J36" i="1"/>
  <c r="I36" i="1"/>
  <c r="J38" i="1"/>
  <c r="I38" i="1"/>
</calcChain>
</file>

<file path=xl/sharedStrings.xml><?xml version="1.0" encoding="utf-8"?>
<sst xmlns="http://schemas.openxmlformats.org/spreadsheetml/2006/main" count="46" uniqueCount="46">
  <si>
    <t>Приложение № 2
к Аналитической записке</t>
  </si>
  <si>
    <t>АНАЛИЗ ИЗМЕНЕНИЙ</t>
  </si>
  <si>
    <t xml:space="preserve">ведомственной структуры расходов бюджета Удмуртской Республики на 2023 год </t>
  </si>
  <si>
    <t>тыс. руб.</t>
  </si>
  <si>
    <t>Первоначальная редакция закона о бюджете УР от 26.12.2022 г. 
№ 83-РЗ</t>
  </si>
  <si>
    <t>Бюджет УР с учетом изменений по законопроекту</t>
  </si>
  <si>
    <t>Темп роста к первоначальной редакции закона о бюджете УР, %</t>
  </si>
  <si>
    <t>Аппарат Уполномоченного по правам человека в Удмуртской Республике</t>
  </si>
  <si>
    <t>Администрация Главы и Правительства Удмуртской Республики</t>
  </si>
  <si>
    <t>Государственный контрольный комитет Удмуртской Республики</t>
  </si>
  <si>
    <t>Министерство транспорта и дорожного хозяйства Удмуртской Республики</t>
  </si>
  <si>
    <t>Центральная избирательная комиссия Удмуртской Республики</t>
  </si>
  <si>
    <t>Комитет по делам записи актов гражданского состояния при Правительстве Удмуртской Республики</t>
  </si>
  <si>
    <t>Министерство цифрового развития Удмуртской Республики</t>
  </si>
  <si>
    <t>Аппарат Уполномоченного по защите прав предпринимателей в Удмуртской Республике</t>
  </si>
  <si>
    <t>Аппарат Государственного Совета Удмуртской Республики</t>
  </si>
  <si>
    <t>Министерство строительства, жилищно-коммунального хозяйства и энергетики Удмуртской Республики</t>
  </si>
  <si>
    <t>Главное управление по государственному надзору Удмуртской Республики</t>
  </si>
  <si>
    <t>Агентство печати и массовых коммуникаций Удмуртской Республики</t>
  </si>
  <si>
    <t>Министерство экономики Удмуртской Республики</t>
  </si>
  <si>
    <t>Министерство промышленности и торговли Удмуртской Республики</t>
  </si>
  <si>
    <t>Министерство социальной политики и труда Удмуртской Республики</t>
  </si>
  <si>
    <t>Министерство природных ресурсов и охраны окружающей среды Удмуртской Республики</t>
  </si>
  <si>
    <t>Управление социальной защиты населения Удмуртской Республики при Министерстве социальной политики и труда Удмуртской Республики</t>
  </si>
  <si>
    <t>Министерство по физической культуре и спорту Удмуртской Республики</t>
  </si>
  <si>
    <t>Министерство национальной политики Удмуртской Республики</t>
  </si>
  <si>
    <t>Министерство здравоохранения Удмуртской Республики</t>
  </si>
  <si>
    <t>Комитет по делам архивов при Правительстве Удмуртской Республики</t>
  </si>
  <si>
    <t>Министерство культуры Удмуртской Республики</t>
  </si>
  <si>
    <t>Агентство по государственной охране объектов культурного наследия Удмуртской Республики</t>
  </si>
  <si>
    <t>Министерство имущественных отношений Удмуртской Республики</t>
  </si>
  <si>
    <t>Агентство по туризму Удмуртской Республики</t>
  </si>
  <si>
    <t>Министерство образования и науки Удмуртской Республики</t>
  </si>
  <si>
    <t>Агентство по молодежной политике Удмуртской Республики</t>
  </si>
  <si>
    <t>Государственный комитет Удмуртской Республики по делам гражданской обороны и чрезвычайным ситуациям</t>
  </si>
  <si>
    <t>Главное управление ветеринарии Удмуртской Республики</t>
  </si>
  <si>
    <t>Министерство сельского хозяйства и продовольствия Удмуртской Республики</t>
  </si>
  <si>
    <t>Министерство финансов Удмуртской Республики</t>
  </si>
  <si>
    <t>Главное управление юстиции Удмуртской Республики</t>
  </si>
  <si>
    <t>ИТОГО РАСХОДОВ</t>
  </si>
  <si>
    <t>Изменения, внесенные Законом УР от 13.04.2023 № 32-РЗ</t>
  </si>
  <si>
    <t>Бюджет УР с изменениями
 (в ред. Закона УР от 13.04.2023 
№ 32-РЗ)</t>
  </si>
  <si>
    <t>Предлагаемые изменения
(законопроект от 18.05.2023 
№ 3759-7зп)</t>
  </si>
  <si>
    <t>6=5/1*100</t>
  </si>
  <si>
    <t>3=2+1</t>
  </si>
  <si>
    <t>5=3+4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</si>
</sst>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/>
    </xf>
    <xf numFmtId="164" fontId="13" fillId="0" borderId="2" xfId="0" applyNumberFormat="1" applyFont="1" applyBorder="1"/>
    <xf numFmtId="164" fontId="14" fillId="0" borderId="2" xfId="0" applyNumberFormat="1" applyFont="1" applyBorder="1"/>
    <xf numFmtId="165" fontId="0" fillId="0" borderId="0" xfId="0" applyNumberFormat="1" applyAlignment="1">
      <alignment horizontal="left"/>
    </xf>
    <xf numFmtId="4" fontId="0" fillId="0" borderId="0" xfId="0" applyNumberFormat="1"/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/>
    <xf numFmtId="164" fontId="15" fillId="0" borderId="2" xfId="0" applyNumberFormat="1" applyFont="1" applyBorder="1"/>
    <xf numFmtId="0" fontId="16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Fill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5" fontId="0" fillId="0" borderId="0" xfId="0" applyNumberForma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39"/>
  <sheetViews>
    <sheetView tabSelected="1" zoomScale="70" zoomScaleNormal="70" workbookViewId="0">
      <selection activeCell="M51" sqref="M51"/>
    </sheetView>
  </sheetViews>
  <sheetFormatPr defaultRowHeight="15" x14ac:dyDescent="0.25"/>
  <cols>
    <col min="1" max="1" width="5.5703125" customWidth="1"/>
    <col min="2" max="2" width="41.5703125" style="32" customWidth="1"/>
    <col min="3" max="3" width="9.140625" style="33" hidden="1" customWidth="1"/>
    <col min="4" max="4" width="28.140625" style="33" customWidth="1"/>
    <col min="5" max="5" width="21.140625" style="33" customWidth="1"/>
    <col min="6" max="8" width="18.7109375" style="33" customWidth="1"/>
    <col min="9" max="9" width="18" style="34" customWidth="1"/>
    <col min="10" max="10" width="14" style="39" bestFit="1" customWidth="1"/>
  </cols>
  <sheetData>
    <row r="1" spans="1:13" s="1" customFormat="1" ht="69" customHeight="1" x14ac:dyDescent="0.25">
      <c r="B1" s="2"/>
      <c r="C1" s="3"/>
      <c r="D1" s="3"/>
      <c r="E1" s="3"/>
      <c r="F1" s="3"/>
      <c r="G1" s="3"/>
      <c r="H1" s="42" t="s">
        <v>0</v>
      </c>
      <c r="I1" s="42"/>
      <c r="J1" s="35"/>
    </row>
    <row r="2" spans="1:13" s="4" customFormat="1" ht="25.5" customHeight="1" x14ac:dyDescent="0.35">
      <c r="B2" s="40" t="s">
        <v>1</v>
      </c>
      <c r="C2" s="40"/>
      <c r="D2" s="40"/>
      <c r="E2" s="40"/>
      <c r="F2" s="40"/>
      <c r="G2" s="40"/>
      <c r="H2" s="40"/>
      <c r="I2" s="40"/>
      <c r="J2" s="5"/>
      <c r="K2" s="5"/>
      <c r="L2" s="5"/>
      <c r="M2" s="5"/>
    </row>
    <row r="3" spans="1:13" s="4" customFormat="1" ht="39" customHeight="1" x14ac:dyDescent="0.35">
      <c r="B3" s="41" t="s">
        <v>2</v>
      </c>
      <c r="C3" s="41"/>
      <c r="D3" s="41"/>
      <c r="E3" s="41"/>
      <c r="F3" s="41"/>
      <c r="G3" s="41"/>
      <c r="H3" s="41"/>
      <c r="I3" s="41"/>
      <c r="J3" s="6"/>
      <c r="K3" s="6"/>
      <c r="L3" s="6"/>
      <c r="M3" s="6"/>
    </row>
    <row r="4" spans="1:13" s="4" customFormat="1" ht="21.75" customHeight="1" x14ac:dyDescent="0.35">
      <c r="B4" s="7"/>
      <c r="C4" s="7"/>
      <c r="D4" s="7"/>
      <c r="E4" s="7"/>
      <c r="F4" s="7"/>
      <c r="G4" s="7"/>
      <c r="H4" s="7"/>
      <c r="I4" s="8" t="s">
        <v>3</v>
      </c>
      <c r="J4" s="6"/>
      <c r="K4" s="6"/>
      <c r="L4" s="6"/>
      <c r="M4" s="6"/>
    </row>
    <row r="5" spans="1:13" s="13" customFormat="1" ht="78.75" x14ac:dyDescent="0.25">
      <c r="A5" s="9"/>
      <c r="B5" s="10"/>
      <c r="C5" s="11"/>
      <c r="D5" s="12" t="s">
        <v>4</v>
      </c>
      <c r="E5" s="12" t="s">
        <v>40</v>
      </c>
      <c r="F5" s="12" t="s">
        <v>41</v>
      </c>
      <c r="G5" s="12" t="s">
        <v>42</v>
      </c>
      <c r="H5" s="12" t="s">
        <v>5</v>
      </c>
      <c r="I5" s="12" t="s">
        <v>6</v>
      </c>
      <c r="J5" s="36"/>
    </row>
    <row r="6" spans="1:13" s="19" customFormat="1" ht="18" customHeight="1" x14ac:dyDescent="0.25">
      <c r="A6" s="14"/>
      <c r="B6" s="15"/>
      <c r="C6" s="16"/>
      <c r="D6" s="17">
        <v>1</v>
      </c>
      <c r="E6" s="18">
        <v>2</v>
      </c>
      <c r="F6" s="18" t="s">
        <v>44</v>
      </c>
      <c r="G6" s="18">
        <v>4</v>
      </c>
      <c r="H6" s="18" t="s">
        <v>45</v>
      </c>
      <c r="I6" s="17" t="s">
        <v>43</v>
      </c>
      <c r="J6" s="37"/>
    </row>
    <row r="7" spans="1:13" ht="56.25" hidden="1" x14ac:dyDescent="0.3">
      <c r="A7" s="20">
        <v>1</v>
      </c>
      <c r="B7" s="21" t="s">
        <v>7</v>
      </c>
      <c r="C7" s="22">
        <v>802</v>
      </c>
      <c r="D7" s="23">
        <v>10251.978999999999</v>
      </c>
      <c r="E7" s="23"/>
      <c r="F7" s="23">
        <f t="shared" ref="F7:F38" si="0">D7+E7</f>
        <v>10251.978999999999</v>
      </c>
      <c r="G7" s="23"/>
      <c r="H7" s="23">
        <f>F7+G7</f>
        <v>10251.978999999999</v>
      </c>
      <c r="I7" s="24">
        <f>H7/D7*100</f>
        <v>100</v>
      </c>
      <c r="J7" s="25">
        <f>H7/F7*100</f>
        <v>100</v>
      </c>
    </row>
    <row r="8" spans="1:13" ht="56.25" hidden="1" x14ac:dyDescent="0.3">
      <c r="A8" s="20">
        <v>2</v>
      </c>
      <c r="B8" s="21" t="s">
        <v>8</v>
      </c>
      <c r="C8" s="22">
        <v>803</v>
      </c>
      <c r="D8" s="23">
        <v>685585.95</v>
      </c>
      <c r="E8" s="23">
        <v>133837.42120000001</v>
      </c>
      <c r="F8" s="23">
        <f t="shared" si="0"/>
        <v>819423.37119999994</v>
      </c>
      <c r="G8" s="23"/>
      <c r="H8" s="23">
        <f t="shared" ref="H8:H39" si="1">F8+G8</f>
        <v>819423.37119999994</v>
      </c>
      <c r="I8" s="24">
        <f t="shared" ref="I8:I38" si="2">H8/D8*100</f>
        <v>119.52161084981394</v>
      </c>
      <c r="J8" s="25">
        <f t="shared" ref="J8:J38" si="3">H8/F8*100</f>
        <v>100</v>
      </c>
    </row>
    <row r="9" spans="1:13" ht="37.5" hidden="1" x14ac:dyDescent="0.3">
      <c r="A9" s="20">
        <v>3</v>
      </c>
      <c r="B9" s="21" t="s">
        <v>9</v>
      </c>
      <c r="C9" s="22">
        <v>805</v>
      </c>
      <c r="D9" s="23">
        <v>36437.788999999997</v>
      </c>
      <c r="E9" s="23"/>
      <c r="F9" s="23">
        <f t="shared" si="0"/>
        <v>36437.788999999997</v>
      </c>
      <c r="G9" s="23"/>
      <c r="H9" s="23">
        <f t="shared" si="1"/>
        <v>36437.788999999997</v>
      </c>
      <c r="I9" s="24">
        <f t="shared" si="2"/>
        <v>100</v>
      </c>
      <c r="J9" s="25">
        <f t="shared" si="3"/>
        <v>100</v>
      </c>
    </row>
    <row r="10" spans="1:13" ht="56.25" x14ac:dyDescent="0.3">
      <c r="A10" s="20">
        <v>1</v>
      </c>
      <c r="B10" s="21" t="s">
        <v>10</v>
      </c>
      <c r="C10" s="22">
        <v>807</v>
      </c>
      <c r="D10" s="23">
        <v>11644795</v>
      </c>
      <c r="E10" s="23">
        <v>308876.67668999999</v>
      </c>
      <c r="F10" s="23">
        <f t="shared" si="0"/>
        <v>11953671.676689999</v>
      </c>
      <c r="G10" s="23">
        <v>271000</v>
      </c>
      <c r="H10" s="23">
        <f t="shared" si="1"/>
        <v>12224671.676689999</v>
      </c>
      <c r="I10" s="24">
        <f>H10/D10*100</f>
        <v>104.97970704241679</v>
      </c>
      <c r="J10" s="38"/>
      <c r="K10" s="26"/>
    </row>
    <row r="11" spans="1:13" ht="42" hidden="1" customHeight="1" x14ac:dyDescent="0.3">
      <c r="A11" s="20">
        <v>5</v>
      </c>
      <c r="B11" s="21" t="s">
        <v>11</v>
      </c>
      <c r="C11" s="22">
        <v>810</v>
      </c>
      <c r="D11" s="23">
        <v>48997.171000000002</v>
      </c>
      <c r="E11" s="23"/>
      <c r="F11" s="23">
        <f t="shared" si="0"/>
        <v>48997.171000000002</v>
      </c>
      <c r="G11" s="23"/>
      <c r="H11" s="23">
        <f t="shared" si="1"/>
        <v>48997.171000000002</v>
      </c>
      <c r="I11" s="24">
        <f t="shared" si="2"/>
        <v>100</v>
      </c>
      <c r="J11" s="25">
        <f t="shared" si="3"/>
        <v>100</v>
      </c>
    </row>
    <row r="12" spans="1:13" ht="75" hidden="1" x14ac:dyDescent="0.3">
      <c r="A12" s="20">
        <v>6</v>
      </c>
      <c r="B12" s="21" t="s">
        <v>12</v>
      </c>
      <c r="C12" s="22">
        <v>811</v>
      </c>
      <c r="D12" s="23">
        <v>82174.240000000005</v>
      </c>
      <c r="E12" s="23"/>
      <c r="F12" s="23">
        <f t="shared" si="0"/>
        <v>82174.240000000005</v>
      </c>
      <c r="G12" s="23"/>
      <c r="H12" s="23">
        <f t="shared" si="1"/>
        <v>82174.240000000005</v>
      </c>
      <c r="I12" s="24">
        <f t="shared" si="2"/>
        <v>100</v>
      </c>
      <c r="J12" s="25">
        <f t="shared" si="3"/>
        <v>100</v>
      </c>
    </row>
    <row r="13" spans="1:13" ht="42.75" hidden="1" customHeight="1" x14ac:dyDescent="0.3">
      <c r="A13" s="20">
        <v>7</v>
      </c>
      <c r="B13" s="21" t="s">
        <v>13</v>
      </c>
      <c r="C13" s="22">
        <v>815</v>
      </c>
      <c r="D13" s="23">
        <v>730646.24</v>
      </c>
      <c r="E13" s="23"/>
      <c r="F13" s="23">
        <f t="shared" si="0"/>
        <v>730646.24</v>
      </c>
      <c r="G13" s="23"/>
      <c r="H13" s="23">
        <f t="shared" si="1"/>
        <v>730646.24</v>
      </c>
      <c r="I13" s="24">
        <f t="shared" si="2"/>
        <v>100</v>
      </c>
      <c r="J13" s="25">
        <f t="shared" si="3"/>
        <v>100</v>
      </c>
    </row>
    <row r="14" spans="1:13" ht="56.25" hidden="1" x14ac:dyDescent="0.3">
      <c r="A14" s="20">
        <v>8</v>
      </c>
      <c r="B14" s="21" t="s">
        <v>14</v>
      </c>
      <c r="C14" s="22">
        <v>816</v>
      </c>
      <c r="D14" s="23">
        <v>5146.3819000000003</v>
      </c>
      <c r="E14" s="23"/>
      <c r="F14" s="23">
        <f t="shared" si="0"/>
        <v>5146.3819000000003</v>
      </c>
      <c r="G14" s="23"/>
      <c r="H14" s="23">
        <f t="shared" si="1"/>
        <v>5146.3819000000003</v>
      </c>
      <c r="I14" s="24">
        <f t="shared" si="2"/>
        <v>100</v>
      </c>
      <c r="J14" s="25">
        <f t="shared" si="3"/>
        <v>100</v>
      </c>
    </row>
    <row r="15" spans="1:13" ht="37.5" hidden="1" x14ac:dyDescent="0.3">
      <c r="A15" s="20">
        <v>9</v>
      </c>
      <c r="B15" s="21" t="s">
        <v>15</v>
      </c>
      <c r="C15" s="22">
        <v>830</v>
      </c>
      <c r="D15" s="23">
        <v>187877.38</v>
      </c>
      <c r="E15" s="23"/>
      <c r="F15" s="23">
        <f t="shared" si="0"/>
        <v>187877.38</v>
      </c>
      <c r="G15" s="23"/>
      <c r="H15" s="23">
        <f t="shared" si="1"/>
        <v>187877.38</v>
      </c>
      <c r="I15" s="24">
        <f t="shared" si="2"/>
        <v>100</v>
      </c>
      <c r="J15" s="25">
        <f t="shared" si="3"/>
        <v>100</v>
      </c>
    </row>
    <row r="16" spans="1:13" ht="75" hidden="1" x14ac:dyDescent="0.3">
      <c r="A16" s="20">
        <v>10</v>
      </c>
      <c r="B16" s="21" t="s">
        <v>16</v>
      </c>
      <c r="C16" s="22">
        <v>833</v>
      </c>
      <c r="D16" s="23">
        <v>8347301</v>
      </c>
      <c r="E16" s="23"/>
      <c r="F16" s="23">
        <f t="shared" si="0"/>
        <v>8347301</v>
      </c>
      <c r="G16" s="23"/>
      <c r="H16" s="23">
        <f t="shared" si="1"/>
        <v>8347301</v>
      </c>
      <c r="I16" s="24">
        <f t="shared" si="2"/>
        <v>100</v>
      </c>
      <c r="J16" s="25">
        <f t="shared" si="3"/>
        <v>100</v>
      </c>
    </row>
    <row r="17" spans="1:10" ht="56.25" hidden="1" x14ac:dyDescent="0.3">
      <c r="A17" s="20">
        <v>11</v>
      </c>
      <c r="B17" s="21" t="s">
        <v>17</v>
      </c>
      <c r="C17" s="22">
        <v>834</v>
      </c>
      <c r="D17" s="23">
        <v>92162.766000000003</v>
      </c>
      <c r="E17" s="23"/>
      <c r="F17" s="23">
        <f t="shared" si="0"/>
        <v>92162.766000000003</v>
      </c>
      <c r="G17" s="23"/>
      <c r="H17" s="23">
        <f t="shared" si="1"/>
        <v>92162.766000000003</v>
      </c>
      <c r="I17" s="24">
        <f t="shared" si="2"/>
        <v>100</v>
      </c>
      <c r="J17" s="25">
        <f t="shared" si="3"/>
        <v>100</v>
      </c>
    </row>
    <row r="18" spans="1:10" ht="56.25" hidden="1" x14ac:dyDescent="0.3">
      <c r="A18" s="20">
        <v>12</v>
      </c>
      <c r="B18" s="21" t="s">
        <v>18</v>
      </c>
      <c r="C18" s="22">
        <v>835</v>
      </c>
      <c r="D18" s="23">
        <v>238987.35</v>
      </c>
      <c r="E18" s="23"/>
      <c r="F18" s="23">
        <f t="shared" si="0"/>
        <v>238987.35</v>
      </c>
      <c r="G18" s="23"/>
      <c r="H18" s="23">
        <f t="shared" si="1"/>
        <v>238987.35</v>
      </c>
      <c r="I18" s="24">
        <f t="shared" si="2"/>
        <v>100</v>
      </c>
      <c r="J18" s="25">
        <f t="shared" si="3"/>
        <v>100</v>
      </c>
    </row>
    <row r="19" spans="1:10" ht="37.5" hidden="1" x14ac:dyDescent="0.3">
      <c r="A19" s="20">
        <v>13</v>
      </c>
      <c r="B19" s="21" t="s">
        <v>19</v>
      </c>
      <c r="C19" s="22">
        <v>840</v>
      </c>
      <c r="D19" s="23">
        <v>279269.53000000003</v>
      </c>
      <c r="E19" s="23"/>
      <c r="F19" s="23">
        <f t="shared" si="0"/>
        <v>279269.53000000003</v>
      </c>
      <c r="G19" s="23"/>
      <c r="H19" s="23">
        <f t="shared" si="1"/>
        <v>279269.53000000003</v>
      </c>
      <c r="I19" s="24">
        <f t="shared" si="2"/>
        <v>100</v>
      </c>
      <c r="J19" s="25">
        <f t="shared" si="3"/>
        <v>100</v>
      </c>
    </row>
    <row r="20" spans="1:10" ht="36" hidden="1" customHeight="1" x14ac:dyDescent="0.3">
      <c r="A20" s="20">
        <v>14</v>
      </c>
      <c r="B20" s="21" t="s">
        <v>20</v>
      </c>
      <c r="C20" s="22">
        <v>842</v>
      </c>
      <c r="D20" s="23">
        <v>288239.98</v>
      </c>
      <c r="E20" s="23"/>
      <c r="F20" s="23">
        <f t="shared" si="0"/>
        <v>288239.98</v>
      </c>
      <c r="G20" s="23"/>
      <c r="H20" s="23">
        <f t="shared" si="1"/>
        <v>288239.98</v>
      </c>
      <c r="I20" s="24">
        <f t="shared" si="2"/>
        <v>100</v>
      </c>
      <c r="J20" s="25">
        <f t="shared" si="3"/>
        <v>100</v>
      </c>
    </row>
    <row r="21" spans="1:10" ht="56.25" hidden="1" x14ac:dyDescent="0.3">
      <c r="A21" s="20">
        <v>15</v>
      </c>
      <c r="B21" s="21" t="s">
        <v>21</v>
      </c>
      <c r="C21" s="22">
        <v>843</v>
      </c>
      <c r="D21" s="23">
        <v>13637935</v>
      </c>
      <c r="E21" s="23"/>
      <c r="F21" s="23">
        <f t="shared" si="0"/>
        <v>13637935</v>
      </c>
      <c r="G21" s="23"/>
      <c r="H21" s="23">
        <f t="shared" si="1"/>
        <v>13637935</v>
      </c>
      <c r="I21" s="24">
        <f t="shared" si="2"/>
        <v>100</v>
      </c>
      <c r="J21" s="25">
        <f t="shared" si="3"/>
        <v>100</v>
      </c>
    </row>
    <row r="22" spans="1:10" ht="56.25" hidden="1" x14ac:dyDescent="0.3">
      <c r="A22" s="20">
        <v>16</v>
      </c>
      <c r="B22" s="21" t="s">
        <v>22</v>
      </c>
      <c r="C22" s="22">
        <v>844</v>
      </c>
      <c r="D22" s="23">
        <v>820864.32</v>
      </c>
      <c r="E22" s="23"/>
      <c r="F22" s="23">
        <f t="shared" si="0"/>
        <v>820864.32</v>
      </c>
      <c r="G22" s="23"/>
      <c r="H22" s="23">
        <f t="shared" si="1"/>
        <v>820864.32</v>
      </c>
      <c r="I22" s="24">
        <f t="shared" si="2"/>
        <v>100</v>
      </c>
      <c r="J22" s="25">
        <f t="shared" si="3"/>
        <v>100</v>
      </c>
    </row>
    <row r="23" spans="1:10" ht="93.75" hidden="1" x14ac:dyDescent="0.3">
      <c r="A23" s="20">
        <v>17</v>
      </c>
      <c r="B23" s="21" t="s">
        <v>23</v>
      </c>
      <c r="C23" s="22">
        <v>845</v>
      </c>
      <c r="D23" s="23">
        <v>470442.92</v>
      </c>
      <c r="E23" s="23"/>
      <c r="F23" s="23">
        <f t="shared" si="0"/>
        <v>470442.92</v>
      </c>
      <c r="G23" s="23"/>
      <c r="H23" s="23">
        <f t="shared" si="1"/>
        <v>470442.92</v>
      </c>
      <c r="I23" s="24">
        <f t="shared" si="2"/>
        <v>100</v>
      </c>
      <c r="J23" s="25">
        <f t="shared" si="3"/>
        <v>100</v>
      </c>
    </row>
    <row r="24" spans="1:10" ht="56.25" hidden="1" x14ac:dyDescent="0.3">
      <c r="A24" s="20">
        <v>18</v>
      </c>
      <c r="B24" s="21" t="s">
        <v>24</v>
      </c>
      <c r="C24" s="22">
        <v>847</v>
      </c>
      <c r="D24" s="23">
        <v>881413.4</v>
      </c>
      <c r="E24" s="23"/>
      <c r="F24" s="23">
        <f t="shared" si="0"/>
        <v>881413.4</v>
      </c>
      <c r="G24" s="23"/>
      <c r="H24" s="23">
        <f t="shared" si="1"/>
        <v>881413.4</v>
      </c>
      <c r="I24" s="24">
        <f t="shared" si="2"/>
        <v>100</v>
      </c>
      <c r="J24" s="25">
        <f t="shared" si="3"/>
        <v>100</v>
      </c>
    </row>
    <row r="25" spans="1:10" ht="42.75" hidden="1" customHeight="1" x14ac:dyDescent="0.3">
      <c r="A25" s="20">
        <v>19</v>
      </c>
      <c r="B25" s="21" t="s">
        <v>25</v>
      </c>
      <c r="C25" s="22">
        <v>852</v>
      </c>
      <c r="D25" s="23">
        <v>54915.557999999997</v>
      </c>
      <c r="E25" s="23"/>
      <c r="F25" s="23">
        <f t="shared" si="0"/>
        <v>54915.557999999997</v>
      </c>
      <c r="G25" s="23"/>
      <c r="H25" s="23">
        <f t="shared" si="1"/>
        <v>54915.557999999997</v>
      </c>
      <c r="I25" s="24">
        <f t="shared" si="2"/>
        <v>100</v>
      </c>
      <c r="J25" s="25">
        <f t="shared" si="3"/>
        <v>100</v>
      </c>
    </row>
    <row r="26" spans="1:10" ht="37.5" hidden="1" x14ac:dyDescent="0.3">
      <c r="A26" s="20">
        <v>20</v>
      </c>
      <c r="B26" s="21" t="s">
        <v>26</v>
      </c>
      <c r="C26" s="22">
        <v>855</v>
      </c>
      <c r="D26" s="23">
        <v>16039243</v>
      </c>
      <c r="E26" s="23"/>
      <c r="F26" s="23">
        <f t="shared" si="0"/>
        <v>16039243</v>
      </c>
      <c r="G26" s="23"/>
      <c r="H26" s="23">
        <f t="shared" si="1"/>
        <v>16039243</v>
      </c>
      <c r="I26" s="24">
        <f t="shared" si="2"/>
        <v>100</v>
      </c>
      <c r="J26" s="25">
        <f t="shared" si="3"/>
        <v>100</v>
      </c>
    </row>
    <row r="27" spans="1:10" ht="56.25" hidden="1" x14ac:dyDescent="0.3">
      <c r="A27" s="20">
        <v>21</v>
      </c>
      <c r="B27" s="21" t="s">
        <v>27</v>
      </c>
      <c r="C27" s="22">
        <v>856</v>
      </c>
      <c r="D27" s="23">
        <v>158116.48000000001</v>
      </c>
      <c r="E27" s="23"/>
      <c r="F27" s="23">
        <f t="shared" si="0"/>
        <v>158116.48000000001</v>
      </c>
      <c r="G27" s="23"/>
      <c r="H27" s="23">
        <f t="shared" si="1"/>
        <v>158116.48000000001</v>
      </c>
      <c r="I27" s="24">
        <f t="shared" si="2"/>
        <v>100</v>
      </c>
      <c r="J27" s="25">
        <f t="shared" si="3"/>
        <v>100</v>
      </c>
    </row>
    <row r="28" spans="1:10" ht="37.5" hidden="1" x14ac:dyDescent="0.3">
      <c r="A28" s="20">
        <v>22</v>
      </c>
      <c r="B28" s="21" t="s">
        <v>28</v>
      </c>
      <c r="C28" s="22">
        <v>857</v>
      </c>
      <c r="D28" s="23">
        <v>1566963.7</v>
      </c>
      <c r="E28" s="23"/>
      <c r="F28" s="23">
        <f t="shared" si="0"/>
        <v>1566963.7</v>
      </c>
      <c r="G28" s="23"/>
      <c r="H28" s="23">
        <f t="shared" si="1"/>
        <v>1566963.7</v>
      </c>
      <c r="I28" s="24">
        <f t="shared" si="2"/>
        <v>100</v>
      </c>
      <c r="J28" s="25">
        <f t="shared" si="3"/>
        <v>100</v>
      </c>
    </row>
    <row r="29" spans="1:10" ht="57.75" hidden="1" customHeight="1" x14ac:dyDescent="0.3">
      <c r="A29" s="20">
        <v>23</v>
      </c>
      <c r="B29" s="21" t="s">
        <v>29</v>
      </c>
      <c r="C29" s="22">
        <v>863</v>
      </c>
      <c r="D29" s="23">
        <v>11939.009</v>
      </c>
      <c r="E29" s="23"/>
      <c r="F29" s="23">
        <f t="shared" si="0"/>
        <v>11939.009</v>
      </c>
      <c r="G29" s="23"/>
      <c r="H29" s="23">
        <f t="shared" si="1"/>
        <v>11939.009</v>
      </c>
      <c r="I29" s="24">
        <f t="shared" si="2"/>
        <v>100</v>
      </c>
      <c r="J29" s="25">
        <f t="shared" si="3"/>
        <v>100</v>
      </c>
    </row>
    <row r="30" spans="1:10" ht="56.25" hidden="1" x14ac:dyDescent="0.3">
      <c r="A30" s="20">
        <v>24</v>
      </c>
      <c r="B30" s="21" t="s">
        <v>30</v>
      </c>
      <c r="C30" s="22">
        <v>866</v>
      </c>
      <c r="D30" s="23">
        <v>130727.39</v>
      </c>
      <c r="E30" s="23"/>
      <c r="F30" s="23">
        <f t="shared" si="0"/>
        <v>130727.39</v>
      </c>
      <c r="G30" s="23"/>
      <c r="H30" s="23">
        <f t="shared" si="1"/>
        <v>130727.39</v>
      </c>
      <c r="I30" s="24">
        <f t="shared" si="2"/>
        <v>100</v>
      </c>
      <c r="J30" s="25">
        <f t="shared" si="3"/>
        <v>100</v>
      </c>
    </row>
    <row r="31" spans="1:10" ht="37.5" hidden="1" x14ac:dyDescent="0.3">
      <c r="A31" s="20">
        <v>25</v>
      </c>
      <c r="B31" s="21" t="s">
        <v>31</v>
      </c>
      <c r="C31" s="22">
        <v>867</v>
      </c>
      <c r="D31" s="23">
        <v>18327.96</v>
      </c>
      <c r="E31" s="23"/>
      <c r="F31" s="23">
        <f t="shared" si="0"/>
        <v>18327.96</v>
      </c>
      <c r="G31" s="23"/>
      <c r="H31" s="23">
        <f t="shared" si="1"/>
        <v>18327.96</v>
      </c>
      <c r="I31" s="24">
        <f t="shared" si="2"/>
        <v>100</v>
      </c>
      <c r="J31" s="25">
        <f t="shared" si="3"/>
        <v>100</v>
      </c>
    </row>
    <row r="32" spans="1:10" ht="37.5" hidden="1" x14ac:dyDescent="0.3">
      <c r="A32" s="20">
        <v>26</v>
      </c>
      <c r="B32" s="21" t="s">
        <v>32</v>
      </c>
      <c r="C32" s="22">
        <v>874</v>
      </c>
      <c r="D32" s="23">
        <v>32050852</v>
      </c>
      <c r="E32" s="23"/>
      <c r="F32" s="23">
        <f t="shared" si="0"/>
        <v>32050852</v>
      </c>
      <c r="G32" s="23"/>
      <c r="H32" s="23">
        <f t="shared" si="1"/>
        <v>32050852</v>
      </c>
      <c r="I32" s="24">
        <f t="shared" si="2"/>
        <v>100</v>
      </c>
      <c r="J32" s="25">
        <f t="shared" si="3"/>
        <v>100</v>
      </c>
    </row>
    <row r="33" spans="1:10" ht="39.75" hidden="1" customHeight="1" x14ac:dyDescent="0.3">
      <c r="A33" s="20">
        <v>27</v>
      </c>
      <c r="B33" s="21" t="s">
        <v>33</v>
      </c>
      <c r="C33" s="22">
        <v>875</v>
      </c>
      <c r="D33" s="23">
        <v>217529.73</v>
      </c>
      <c r="E33" s="23"/>
      <c r="F33" s="23">
        <f t="shared" si="0"/>
        <v>217529.73</v>
      </c>
      <c r="G33" s="23"/>
      <c r="H33" s="23">
        <f t="shared" si="1"/>
        <v>217529.73</v>
      </c>
      <c r="I33" s="24">
        <f t="shared" si="2"/>
        <v>100</v>
      </c>
      <c r="J33" s="25">
        <f t="shared" si="3"/>
        <v>100</v>
      </c>
    </row>
    <row r="34" spans="1:10" ht="75" hidden="1" x14ac:dyDescent="0.3">
      <c r="A34" s="20">
        <v>2</v>
      </c>
      <c r="B34" s="21" t="s">
        <v>34</v>
      </c>
      <c r="C34" s="22">
        <v>877</v>
      </c>
      <c r="D34" s="23">
        <v>968227.87</v>
      </c>
      <c r="E34" s="23">
        <v>152857</v>
      </c>
      <c r="F34" s="23">
        <f t="shared" si="0"/>
        <v>1121084.8700000001</v>
      </c>
      <c r="G34" s="23"/>
      <c r="H34" s="23">
        <f t="shared" si="1"/>
        <v>1121084.8700000001</v>
      </c>
      <c r="I34" s="24">
        <f t="shared" si="2"/>
        <v>115.78729602154503</v>
      </c>
      <c r="J34" s="25">
        <f t="shared" si="3"/>
        <v>100</v>
      </c>
    </row>
    <row r="35" spans="1:10" ht="37.5" hidden="1" x14ac:dyDescent="0.3">
      <c r="A35" s="20">
        <v>29</v>
      </c>
      <c r="B35" s="21" t="s">
        <v>35</v>
      </c>
      <c r="C35" s="22">
        <v>881</v>
      </c>
      <c r="D35" s="23">
        <v>546364.03</v>
      </c>
      <c r="E35" s="23"/>
      <c r="F35" s="23">
        <f t="shared" si="0"/>
        <v>546364.03</v>
      </c>
      <c r="G35" s="23"/>
      <c r="H35" s="23">
        <f t="shared" si="1"/>
        <v>546364.03</v>
      </c>
      <c r="I35" s="24">
        <f t="shared" si="2"/>
        <v>100</v>
      </c>
      <c r="J35" s="25">
        <f t="shared" si="3"/>
        <v>100</v>
      </c>
    </row>
    <row r="36" spans="1:10" ht="56.25" hidden="1" x14ac:dyDescent="0.3">
      <c r="A36" s="20">
        <v>30</v>
      </c>
      <c r="B36" s="21" t="s">
        <v>36</v>
      </c>
      <c r="C36" s="22">
        <v>882</v>
      </c>
      <c r="D36" s="23">
        <v>3326635.8</v>
      </c>
      <c r="E36" s="23"/>
      <c r="F36" s="23">
        <f t="shared" si="0"/>
        <v>3326635.8</v>
      </c>
      <c r="G36" s="23"/>
      <c r="H36" s="23">
        <f t="shared" si="1"/>
        <v>3326635.8</v>
      </c>
      <c r="I36" s="24">
        <f t="shared" si="2"/>
        <v>100</v>
      </c>
      <c r="J36" s="25">
        <f t="shared" si="3"/>
        <v>100</v>
      </c>
    </row>
    <row r="37" spans="1:10" ht="37.5" x14ac:dyDescent="0.3">
      <c r="A37" s="20">
        <v>31</v>
      </c>
      <c r="B37" s="21" t="s">
        <v>37</v>
      </c>
      <c r="C37" s="22">
        <v>892</v>
      </c>
      <c r="D37" s="23">
        <v>6556851.0999999996</v>
      </c>
      <c r="E37" s="23"/>
      <c r="F37" s="23">
        <f t="shared" si="0"/>
        <v>6556851.0999999996</v>
      </c>
      <c r="G37" s="23">
        <v>2320363.0419999999</v>
      </c>
      <c r="H37" s="23">
        <f t="shared" si="1"/>
        <v>8877214.1419999991</v>
      </c>
      <c r="I37" s="24">
        <f>H37/D37*100</f>
        <v>135.38837479472426</v>
      </c>
      <c r="J37" s="38"/>
    </row>
    <row r="38" spans="1:10" ht="37.5" hidden="1" x14ac:dyDescent="0.3">
      <c r="A38" s="20">
        <v>32</v>
      </c>
      <c r="B38" s="21" t="s">
        <v>38</v>
      </c>
      <c r="C38" s="22">
        <v>897</v>
      </c>
      <c r="D38" s="23">
        <v>336178.25</v>
      </c>
      <c r="E38" s="23"/>
      <c r="F38" s="23">
        <f t="shared" si="0"/>
        <v>336178.25</v>
      </c>
      <c r="G38" s="23"/>
      <c r="H38" s="23">
        <f t="shared" si="1"/>
        <v>336178.25</v>
      </c>
      <c r="I38" s="24">
        <f t="shared" si="2"/>
        <v>100</v>
      </c>
      <c r="J38" s="25">
        <f t="shared" si="3"/>
        <v>100</v>
      </c>
    </row>
    <row r="39" spans="1:10" s="31" customFormat="1" ht="19.5" x14ac:dyDescent="0.35">
      <c r="A39" s="20"/>
      <c r="B39" s="27" t="s">
        <v>39</v>
      </c>
      <c r="C39" s="28"/>
      <c r="D39" s="29">
        <v>100471400</v>
      </c>
      <c r="E39" s="29">
        <f>SUM(E7:E38)</f>
        <v>595571.09788999998</v>
      </c>
      <c r="F39" s="29">
        <f>D39+E39</f>
        <v>101066971.09789</v>
      </c>
      <c r="G39" s="29">
        <f>SUM(G7:G38)</f>
        <v>2591363.0419999999</v>
      </c>
      <c r="H39" s="29">
        <f t="shared" si="1"/>
        <v>103658334.13989</v>
      </c>
      <c r="I39" s="30">
        <f>H39/D39*100</f>
        <v>103.17198141947858</v>
      </c>
      <c r="J39" s="38"/>
    </row>
  </sheetData>
  <autoFilter ref="A6:M39">
    <filterColumn colId="6">
      <customFilters>
        <customFilter operator="notEqual" val=" "/>
      </customFilters>
    </filterColumn>
  </autoFilter>
  <mergeCells count="3">
    <mergeCell ref="H1:I1"/>
    <mergeCell ref="B2:I2"/>
    <mergeCell ref="B3:I3"/>
  </mergeCells>
  <pageMargins left="0.25" right="0.25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Губайдуллина Гульназ Марсилевна</dc:creator>
  <cp:lastModifiedBy>Губайдуллина Гульназ Марсилевна</cp:lastModifiedBy>
  <cp:lastPrinted>2023-05-22T10:11:52Z</cp:lastPrinted>
  <dcterms:created xsi:type="dcterms:W3CDTF">2023-05-22T09:53:10Z</dcterms:created>
  <dcterms:modified xsi:type="dcterms:W3CDTF">2023-05-22T10:12:27Z</dcterms:modified>
</cp:coreProperties>
</file>